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80" windowHeight="116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V4" i="1" l="1"/>
  <c r="T4" i="1"/>
  <c r="N4" i="1"/>
  <c r="K4" i="1"/>
  <c r="I4" i="1"/>
  <c r="O4" i="1" l="1"/>
  <c r="H4" i="1"/>
  <c r="W4" i="1"/>
  <c r="D4" i="1" l="1"/>
</calcChain>
</file>

<file path=xl/sharedStrings.xml><?xml version="1.0" encoding="utf-8"?>
<sst xmlns="http://schemas.openxmlformats.org/spreadsheetml/2006/main" count="30" uniqueCount="30">
  <si>
    <t>Место в рейтинге</t>
  </si>
  <si>
    <t>Муниципальное образование</t>
  </si>
  <si>
    <t>Наименование образовательной организации</t>
  </si>
  <si>
    <t>Интегральное значение показателя</t>
  </si>
  <si>
    <t>1 - Показатели, характеризующие откртость и доступность информации об организации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</si>
  <si>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</si>
  <si>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</si>
  <si>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</si>
  <si>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</si>
  <si>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1.1</t>
  </si>
  <si>
    <t>1.2</t>
  </si>
  <si>
    <t>1.3</t>
  </si>
  <si>
    <t>К1</t>
  </si>
  <si>
    <t>2.1</t>
  </si>
  <si>
    <t>2.3</t>
  </si>
  <si>
    <t>К2</t>
  </si>
  <si>
    <t>3.1</t>
  </si>
  <si>
    <t>3.2</t>
  </si>
  <si>
    <t>3.3</t>
  </si>
  <si>
    <t>К3</t>
  </si>
  <si>
    <t>4.1</t>
  </si>
  <si>
    <t>4.2</t>
  </si>
  <si>
    <t>4.3</t>
  </si>
  <si>
    <t>К4</t>
  </si>
  <si>
    <t>5.1</t>
  </si>
  <si>
    <t>5.2</t>
  </si>
  <si>
    <t>5.3</t>
  </si>
  <si>
    <t>К5</t>
  </si>
  <si>
    <t>Новоалтайск район</t>
  </si>
  <si>
    <t>МБОУДО «Детско-юношеский центр города Новоалтайска»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</si>
</sst>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/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7;&#1077;&#1094;&#1080;&#1072;&#1083;&#1080;&#1089;&#1090;\AppData\Local\Microsoft\Windows\Temporary%20Internet%20Files\Content.IE5\2VOJWS1K\&#1044;&#1054;&#10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ОиДинфоб (2)"/>
      <sheetName val="1ОиДинфоб"/>
      <sheetName val="2КомфУслНал"/>
      <sheetName val="2КомУслОц"/>
      <sheetName val="3УслДостИнвНал"/>
      <sheetName val="3УслДостИнвОц"/>
      <sheetName val="4ДобрВежл"/>
      <sheetName val="5УдовлУсл"/>
      <sheetName val="Интегр"/>
      <sheetName val="Лист2"/>
    </sheetNames>
    <sheetDataSet>
      <sheetData sheetId="0"/>
      <sheetData sheetId="1">
        <row r="25">
          <cell r="G25">
            <v>29.189189189189189</v>
          </cell>
        </row>
      </sheetData>
      <sheetData sheetId="2"/>
      <sheetData sheetId="3">
        <row r="25">
          <cell r="F25">
            <v>50</v>
          </cell>
        </row>
      </sheetData>
      <sheetData sheetId="4"/>
      <sheetData sheetId="5">
        <row r="24">
          <cell r="F24">
            <v>24</v>
          </cell>
          <cell r="M24">
            <v>30</v>
          </cell>
        </row>
      </sheetData>
      <sheetData sheetId="6">
        <row r="24">
          <cell r="H24">
            <v>39.872813990461054</v>
          </cell>
        </row>
      </sheetData>
      <sheetData sheetId="7">
        <row r="24">
          <cell r="H24">
            <v>30</v>
          </cell>
          <cell r="P24">
            <v>50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selection activeCell="U9" sqref="U9"/>
    </sheetView>
  </sheetViews>
  <sheetFormatPr defaultRowHeight="15" x14ac:dyDescent="0.25"/>
  <sheetData>
    <row r="1" spans="1:23" s="1" customFormat="1" ht="64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7" t="s">
        <v>4</v>
      </c>
      <c r="F1" s="7"/>
      <c r="G1" s="7"/>
      <c r="H1" s="7"/>
      <c r="I1" s="7" t="s">
        <v>5</v>
      </c>
      <c r="J1" s="7"/>
      <c r="K1" s="7"/>
      <c r="L1" s="7" t="s">
        <v>6</v>
      </c>
      <c r="M1" s="7"/>
      <c r="N1" s="7"/>
      <c r="O1" s="7"/>
      <c r="P1" s="7" t="s">
        <v>7</v>
      </c>
      <c r="Q1" s="7"/>
      <c r="R1" s="7"/>
      <c r="S1" s="7"/>
      <c r="T1" s="7" t="s">
        <v>8</v>
      </c>
      <c r="U1" s="7"/>
      <c r="V1" s="7"/>
      <c r="W1" s="7"/>
    </row>
    <row r="2" spans="1:23" s="1" customFormat="1" x14ac:dyDescent="0.25">
      <c r="A2" s="8"/>
      <c r="B2" s="8"/>
      <c r="C2" s="8"/>
      <c r="D2" s="8"/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3" t="s">
        <v>18</v>
      </c>
      <c r="O2" s="3" t="s">
        <v>19</v>
      </c>
      <c r="P2" s="2" t="s">
        <v>20</v>
      </c>
      <c r="Q2" s="2" t="s">
        <v>21</v>
      </c>
      <c r="R2" s="2" t="s">
        <v>22</v>
      </c>
      <c r="S2" s="2" t="s">
        <v>23</v>
      </c>
      <c r="T2" s="2" t="s">
        <v>24</v>
      </c>
      <c r="U2" s="2" t="s">
        <v>25</v>
      </c>
      <c r="V2" s="2" t="s">
        <v>26</v>
      </c>
      <c r="W2" s="2" t="s">
        <v>27</v>
      </c>
    </row>
    <row r="3" spans="1:23" s="1" customFormat="1" x14ac:dyDescent="0.25">
      <c r="A3" s="8"/>
      <c r="B3" s="8"/>
      <c r="C3" s="8"/>
      <c r="D3" s="8"/>
      <c r="E3" s="4">
        <v>30</v>
      </c>
      <c r="F3" s="5">
        <v>30</v>
      </c>
      <c r="G3" s="5">
        <v>40</v>
      </c>
      <c r="H3" s="5">
        <v>100</v>
      </c>
      <c r="I3" s="4">
        <v>50</v>
      </c>
      <c r="J3" s="5">
        <v>50</v>
      </c>
      <c r="K3" s="5">
        <v>100</v>
      </c>
      <c r="L3" s="4">
        <v>30</v>
      </c>
      <c r="M3" s="5">
        <v>40</v>
      </c>
      <c r="N3" s="3">
        <v>30</v>
      </c>
      <c r="O3" s="3">
        <v>100</v>
      </c>
      <c r="P3" s="4">
        <v>40</v>
      </c>
      <c r="Q3" s="5">
        <v>40</v>
      </c>
      <c r="R3" s="5">
        <v>20</v>
      </c>
      <c r="S3" s="5">
        <v>100</v>
      </c>
      <c r="T3" s="4">
        <v>30</v>
      </c>
      <c r="U3" s="5">
        <v>20</v>
      </c>
      <c r="V3" s="5">
        <v>50</v>
      </c>
      <c r="W3" s="5">
        <v>100</v>
      </c>
    </row>
    <row r="4" spans="1:23" s="1" customFormat="1" x14ac:dyDescent="0.25">
      <c r="A4" s="1">
        <v>38</v>
      </c>
      <c r="B4" s="1" t="s">
        <v>28</v>
      </c>
      <c r="C4" s="1" t="s">
        <v>29</v>
      </c>
      <c r="D4" s="6">
        <f t="shared" ref="D4" si="0">AVERAGE(H4,K4,O4,S4,W4)</f>
        <v>92</v>
      </c>
      <c r="E4" s="6">
        <v>28.1</v>
      </c>
      <c r="F4" s="6">
        <v>27</v>
      </c>
      <c r="G4" s="6">
        <v>39.799999999999997</v>
      </c>
      <c r="H4" s="6">
        <f t="shared" ref="H4" si="1">E4+F4+G4</f>
        <v>94.9</v>
      </c>
      <c r="I4" s="6">
        <f>'[1]2КомУслОц'!F25</f>
        <v>50</v>
      </c>
      <c r="J4" s="6">
        <v>49.8</v>
      </c>
      <c r="K4" s="6">
        <f t="shared" ref="K4" si="2">I4+J4</f>
        <v>99.8</v>
      </c>
      <c r="L4" s="1">
        <v>12</v>
      </c>
      <c r="M4" s="1">
        <v>24</v>
      </c>
      <c r="N4" s="6">
        <f>'[1]3УслДостИнвОц'!M24</f>
        <v>30</v>
      </c>
      <c r="O4" s="6">
        <f t="shared" ref="O4" si="3">L4+M4+N4</f>
        <v>66</v>
      </c>
      <c r="P4" s="6">
        <v>39.700000000000003</v>
      </c>
      <c r="Q4" s="6">
        <v>39.9</v>
      </c>
      <c r="R4" s="6">
        <v>19.8</v>
      </c>
      <c r="S4" s="6">
        <v>99.5</v>
      </c>
      <c r="T4" s="6">
        <f>'[1]5УдовлУсл'!H24</f>
        <v>30</v>
      </c>
      <c r="U4" s="6">
        <v>19.8</v>
      </c>
      <c r="V4" s="6">
        <f>'[1]5УдовлУсл'!P24</f>
        <v>50</v>
      </c>
      <c r="W4" s="6">
        <f t="shared" ref="W4" si="4">SUM(T4:V4)</f>
        <v>99.8</v>
      </c>
    </row>
  </sheetData>
  <mergeCells count="9">
    <mergeCell ref="L1:O1"/>
    <mergeCell ref="P1:S1"/>
    <mergeCell ref="T1:W1"/>
    <mergeCell ref="A1:A3"/>
    <mergeCell ref="B1:B3"/>
    <mergeCell ref="C1:C3"/>
    <mergeCell ref="D1:D3"/>
    <mergeCell ref="E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2021-01-14T03:32:23Z</dcterms:modified>
</cp:coreProperties>
</file>